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<sst xmlns="http://schemas.openxmlformats.org/spreadsheetml/2006/main" count="226" uniqueCount="113">
  <si>
    <t>Sl.No.</t>
  </si>
  <si>
    <t>Name sponsors/promoters and directors*</t>
  </si>
  <si>
    <t>N/A</t>
  </si>
  <si>
    <t>Mr.Md.Ali Kawsar, Director</t>
  </si>
  <si>
    <t>No. of shares held as on</t>
  </si>
  <si>
    <t>% of total no. of paid-up shares as on</t>
  </si>
  <si>
    <t>No. of shares increased/decreased during reported period (A)- (B)</t>
  </si>
  <si>
    <t>Reason for changes</t>
  </si>
  <si>
    <t>No. of shares increased/decreased during reported period(B)- (A)</t>
  </si>
  <si>
    <t>Sponsor Director</t>
  </si>
  <si>
    <t xml:space="preserve">Sponsor </t>
  </si>
  <si>
    <t>Mr.Mohd.Hanif Chowdhury</t>
  </si>
  <si>
    <t>Mrs. Hasina Gazi</t>
  </si>
  <si>
    <t>Mr.S.M.Shafiull Hoque</t>
  </si>
  <si>
    <t>Mrs.Khurshida Rahman</t>
  </si>
  <si>
    <t>Mrs.Shahin Haider</t>
  </si>
  <si>
    <t>Mr.Mahboob-ur Rahman</t>
  </si>
  <si>
    <t xml:space="preserve">Mr.Sadeque Hossain Chowdhury </t>
  </si>
  <si>
    <t xml:space="preserve">Mr.Md. Abdus Sabur </t>
  </si>
  <si>
    <t xml:space="preserve">Mrs.Naheem Hossain Chowdhury,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</si>
  <si>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Mr.S.M.Akramul Hoque</t>
  </si>
  <si>
    <t>No. of shares increased/decreased duing reported period (B)-(A)</t>
  </si>
  <si>
    <t>Reason for change</t>
  </si>
  <si>
    <t xml:space="preserve"> Director from public shareholder's</t>
  </si>
  <si>
    <t>5. % of paid-up capital held by:</t>
  </si>
  <si>
    <t>B. Govt.</t>
  </si>
  <si>
    <t>C. Institute</t>
  </si>
  <si>
    <t>D. Foreign</t>
  </si>
  <si>
    <t>E. Public</t>
  </si>
  <si>
    <t xml:space="preserve"> A. sponsors/promoters and directors*</t>
  </si>
  <si>
    <t>Mrs. Bilquis Afroza</t>
  </si>
  <si>
    <t>Mr. Hamdan Hossain chowdhury</t>
  </si>
  <si>
    <t xml:space="preserve">Director from public shareholder,s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</si>
  <si>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</si>
  <si>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</si>
  <si>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</si>
  <si>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</si>
  <si>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</si>
  <si>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</si>
  <si>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</si>
  <si>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</si>
  <si>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</si>
  <si>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</si>
  <si>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</si>
  <si>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</si>
  <si>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</si>
  <si>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</si>
  <si>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</si>
  <si>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</si>
  <si>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</si>
  <si>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</si>
  <si>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</si>
  <si>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Status(Sponsor)/promoter/Director/Spors or Director/Nominated Director/Independent Director/Depositor Director etc.)</t>
  </si>
  <si>
    <t>No. of securities held as on end of the month</t>
  </si>
  <si>
    <t>% of total no. of paid-up securities as on end of the month</t>
  </si>
  <si>
    <t>No. of securities increased/decreased duing reported period (B)-(A)</t>
  </si>
  <si>
    <t>6. Details of shareholding / unit holding of sponsors/ directors :</t>
  </si>
  <si>
    <t>Name of foreigner, institution and shareholder who holds  5% or more  other than sponsors / directors</t>
  </si>
  <si>
    <t>Mr. Ataul Haq</t>
  </si>
  <si>
    <t>Independent Director</t>
  </si>
  <si>
    <t>Mr. Muhammad waheedul Haque</t>
  </si>
  <si>
    <r>
      <t xml:space="preserve">1. Name of the Company : </t>
    </r>
    <r>
      <rPr>
        <b/>
        <sz val="10"/>
        <rFont val="Arial"/>
        <family val="2"/>
      </rPr>
      <t>Republic Insurance Company Ltd</t>
    </r>
    <r>
      <rPr>
        <sz val="10"/>
        <rFont val="Arial"/>
        <family val="0"/>
      </rPr>
      <t>.</t>
    </r>
  </si>
  <si>
    <t>Mis. Rehana Chowdhury</t>
  </si>
  <si>
    <t>Mr. Feroz U. Haider</t>
  </si>
  <si>
    <t>Mrs.Ayesha Sultana</t>
  </si>
  <si>
    <t>4.No. of total paid-up shares: 31268783</t>
  </si>
  <si>
    <t>3.Total paid-up capital ( Tk.): 312687830</t>
  </si>
  <si>
    <t xml:space="preserve"> Director</t>
  </si>
  <si>
    <t>Director</t>
  </si>
  <si>
    <t xml:space="preserve"> Sponsor &amp; Chairman</t>
  </si>
  <si>
    <t>Sponsor &amp; Vice chaiman</t>
  </si>
  <si>
    <t>Sponsor &amp; Director</t>
  </si>
  <si>
    <t>Mr.Gazi Golam Ashria</t>
  </si>
  <si>
    <t>Total</t>
  </si>
  <si>
    <t>2. Appicable montgh and year : November, 2016</t>
  </si>
  <si>
    <t>31.10.2016 (A)</t>
  </si>
  <si>
    <t>30.11.2016 (B)</t>
  </si>
  <si>
    <t>Status(Sponsor/promoter/Director/Spors or Director/Nominated Director/Independent Director/Depositor Director etc.)</t>
  </si>
  <si>
    <t>No. of securities increased/decreased duing reported period (A)-(B)</t>
  </si>
  <si>
    <t>7. Details of shareholding /unit holding of foreigner, institution and shareholder who holds 5% or more securities outstanding other than sponsors /directors :</t>
  </si>
  <si>
    <t>No. of shares increased/decreased duing reported period (A)-(B)</t>
  </si>
  <si>
    <t>No. of shares held as on end of the month</t>
  </si>
  <si>
    <t>% of total no. of paid up Securities as on end of the month</t>
  </si>
  <si>
    <t>Mr. Saber Hossain Chowdhury</t>
  </si>
  <si>
    <t>Mr.S.M.Shafiul Hoque</t>
  </si>
  <si>
    <t>Sponsor &amp; Vice chairman</t>
  </si>
  <si>
    <t>Mr. Md. Abdur Rouf</t>
  </si>
  <si>
    <t>[Under Regulation 35 (2)]</t>
  </si>
  <si>
    <t>Annexure-4 of Schedule-B</t>
  </si>
  <si>
    <t>FORMAT OF REPORTING OF SHAREHOLDING/UNIT HOLDING OF THE SPONSORS/DIRECTORS, FOREIGNERS, INSTITUTIONS AND SHAREHOLDERS WHO HOLD 5% OR MORE OF LISTED SECURITIES</t>
  </si>
  <si>
    <t>The Chief Regulatory Officer</t>
  </si>
  <si>
    <t>Dhaka Stock Exchange Limited</t>
  </si>
  <si>
    <t>Dhaka</t>
  </si>
  <si>
    <t>Subject: Report on shareholding/unit holding of the sponsors/ directors, foreigners, institutions and shareholders who hold 5% or more of listed securities.</t>
  </si>
  <si>
    <t>Sir,</t>
  </si>
  <si>
    <t>Pursuant to the regulation 35 (2) of the Dhaka Stock Exchange (Listing) Regulations, 2015, we hereby submit the statement of shareholding/unit holding position as per following format:</t>
  </si>
  <si>
    <t>Yours faithfully,</t>
  </si>
  <si>
    <t>(Sajan Kumar Basak)</t>
  </si>
  <si>
    <t>Company Secretary</t>
  </si>
  <si>
    <t>Mr. Mohammad Arif FCA, FCMA</t>
  </si>
  <si>
    <t>Mrs. Shahella Rashid Chowdhury</t>
  </si>
  <si>
    <t>Mr. Dr. Suborna Barua</t>
  </si>
  <si>
    <t>Mr. Md.Shafiqul Islam, FCA</t>
  </si>
  <si>
    <t>Director from public shareholder's (Nominated by Cove Investment Ltd.)</t>
  </si>
  <si>
    <t>Director from public shareholder's (Nominated by Unitex LP Gas  Ltd.)</t>
  </si>
  <si>
    <t>3.Total paid-up capital ( Tk.): 520991970</t>
  </si>
  <si>
    <t>4.No. of total paid-up shares: 52099197</t>
  </si>
  <si>
    <t>Mr. Hamdan Hossain Chowdhury</t>
  </si>
  <si>
    <t xml:space="preserve">Dated: 10.12.2023 </t>
  </si>
  <si>
    <t>RICL/HO/SHARE/12/2023/</t>
  </si>
  <si>
    <t>2. Applicable montgh and year :|November , 2023</t>
  </si>
  <si>
    <t>30-11-2023- (A)</t>
  </si>
  <si>
    <t>31-10-2023- (B)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</si>
</sst>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[$-409]dddd\,\ mmmm\ dd\,\ yyyy"/>
    <numFmt numFmtId="172" formatCode="[$-409]h:mm:ss\ AM/PM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1" xfId="0" applyFont="1" applyBorder="1" applyAlignment="1" quotePrefix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 quotePrefix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1" fillId="0" borderId="15" xfId="0" applyFont="1" applyBorder="1" applyAlignment="1" quotePrefix="1">
      <alignment horizontal="center" vertical="center" wrapText="1"/>
    </xf>
    <xf numFmtId="0" fontId="0" fillId="0" borderId="20" xfId="0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1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SheetLayoutView="100" workbookViewId="0" topLeftCell="A1">
      <selection activeCell="T59" sqref="T59"/>
    </sheetView>
  </sheetViews>
  <sheetFormatPr defaultColWidth="9.140625" defaultRowHeight="12.75"/>
  <cols>
    <col min="1" max="1" width="3.28125" style="0" customWidth="1"/>
    <col min="2" max="2" width="13.8515625" style="0" customWidth="1"/>
    <col min="3" max="3" width="13.421875" style="0" customWidth="1"/>
    <col min="4" max="4" width="0.13671875" style="0" hidden="1" customWidth="1"/>
    <col min="5" max="5" width="3.8515625" style="0" hidden="1" customWidth="1"/>
    <col min="6" max="6" width="9.8515625" style="0" customWidth="1"/>
    <col min="7" max="8" width="10.57421875" style="0" customWidth="1"/>
    <col min="9" max="9" width="8.7109375" style="0" customWidth="1"/>
    <col min="10" max="10" width="22.57421875" style="0" hidden="1" customWidth="1"/>
    <col min="11" max="11" width="5.57421875" style="0" hidden="1" customWidth="1"/>
    <col min="12" max="15" width="0.13671875" style="0" hidden="1" customWidth="1"/>
    <col min="16" max="16" width="7.00390625" style="0" hidden="1" customWidth="1"/>
    <col min="17" max="17" width="8.8515625" style="0" customWidth="1"/>
    <col min="18" max="18" width="11.140625" style="0" customWidth="1"/>
  </cols>
  <sheetData>
    <row r="1" spans="1:18" ht="15">
      <c r="A1" s="71" t="s">
        <v>88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18" ht="49.5" customHeight="1">
      <c r="A2" s="70" t="s">
        <v>89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4" spans="1:18" ht="12.75">
      <c r="A4" s="72" t="s">
        <v>87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7" ht="12.75">
      <c r="A5" t="s">
        <v>109</v>
      </c>
      <c r="Q5" s="58" t="s">
        <v>108</v>
      </c>
    </row>
    <row r="6" ht="12.75">
      <c r="A6" s="58"/>
    </row>
    <row r="7" ht="12.75">
      <c r="A7" s="58" t="s">
        <v>90</v>
      </c>
    </row>
    <row r="8" ht="12.75">
      <c r="A8" s="58" t="s">
        <v>91</v>
      </c>
    </row>
    <row r="9" ht="12.75">
      <c r="A9" s="58" t="s">
        <v>92</v>
      </c>
    </row>
    <row r="11" spans="1:18" ht="29.25" customHeight="1">
      <c r="A11" s="73" t="s">
        <v>93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</row>
    <row r="13" ht="12.75">
      <c r="A13" s="58" t="s">
        <v>94</v>
      </c>
    </row>
    <row r="14" spans="1:18" ht="29.25" customHeight="1">
      <c r="A14" s="74" t="s">
        <v>95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6" ht="12.75">
      <c r="A16" t="s">
        <v>61</v>
      </c>
    </row>
    <row r="17" spans="1:12" ht="12.75">
      <c r="A17" s="8" t="s">
        <v>110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8" t="s">
        <v>105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2.75">
      <c r="A19" s="8" t="s">
        <v>106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8" t="s">
        <v>24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45.75" customHeight="1">
      <c r="A22" s="8"/>
      <c r="B22" s="9" t="s">
        <v>29</v>
      </c>
      <c r="C22" s="22" t="s">
        <v>25</v>
      </c>
      <c r="D22" s="23"/>
      <c r="E22" s="23"/>
      <c r="F22" s="22" t="s">
        <v>26</v>
      </c>
      <c r="G22" s="22" t="s">
        <v>27</v>
      </c>
      <c r="H22" s="22" t="s">
        <v>28</v>
      </c>
      <c r="I22" s="8"/>
      <c r="J22" s="8"/>
      <c r="K22" s="8"/>
      <c r="L22" s="8"/>
    </row>
    <row r="23" spans="1:12" ht="24" customHeight="1">
      <c r="A23" s="8"/>
      <c r="B23" s="20">
        <v>0.4043</v>
      </c>
      <c r="C23" s="21">
        <v>0</v>
      </c>
      <c r="D23" s="19"/>
      <c r="E23" s="19"/>
      <c r="F23" s="20">
        <v>0.2013</v>
      </c>
      <c r="G23" s="21">
        <v>0</v>
      </c>
      <c r="H23" s="20">
        <v>0.3944</v>
      </c>
      <c r="I23" s="8"/>
      <c r="J23" s="8"/>
      <c r="K23" s="8"/>
      <c r="L23" s="8"/>
    </row>
    <row r="24" spans="1:12" ht="27.75" customHeight="1">
      <c r="A24" s="8" t="s">
        <v>56</v>
      </c>
      <c r="B24" s="17"/>
      <c r="C24" s="17"/>
      <c r="D24" s="17"/>
      <c r="E24" s="17"/>
      <c r="F24" s="17"/>
      <c r="G24" s="17"/>
      <c r="H24" s="17"/>
      <c r="I24" s="8"/>
      <c r="J24" s="8"/>
      <c r="K24" s="8"/>
      <c r="L24" s="8"/>
    </row>
    <row r="25" spans="1:15" ht="18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6"/>
      <c r="N25" s="6"/>
      <c r="O25" s="6"/>
    </row>
    <row r="26" spans="1:18" s="2" customFormat="1" ht="72" customHeight="1">
      <c r="A26" s="9" t="s">
        <v>0</v>
      </c>
      <c r="B26" s="9" t="s">
        <v>1</v>
      </c>
      <c r="C26" s="57" t="s">
        <v>77</v>
      </c>
      <c r="D26" s="9" t="s">
        <v>4</v>
      </c>
      <c r="E26" s="9"/>
      <c r="F26" s="89" t="s">
        <v>53</v>
      </c>
      <c r="G26" s="90"/>
      <c r="H26" s="89" t="s">
        <v>54</v>
      </c>
      <c r="I26" s="90"/>
      <c r="J26" s="91" t="s">
        <v>8</v>
      </c>
      <c r="K26" s="92"/>
      <c r="L26" s="103" t="s">
        <v>7</v>
      </c>
      <c r="M26" s="7" t="s">
        <v>6</v>
      </c>
      <c r="N26" s="7"/>
      <c r="O26" s="7"/>
      <c r="Q26" s="85" t="s">
        <v>78</v>
      </c>
      <c r="R26" s="106" t="s">
        <v>7</v>
      </c>
    </row>
    <row r="27" spans="1:18" s="2" customFormat="1" ht="26.25" customHeight="1">
      <c r="A27" s="25"/>
      <c r="B27" s="9"/>
      <c r="C27" s="9"/>
      <c r="D27" s="9"/>
      <c r="E27" s="9"/>
      <c r="F27" s="5" t="s">
        <v>111</v>
      </c>
      <c r="G27" s="5" t="s">
        <v>112</v>
      </c>
      <c r="H27" s="5" t="s">
        <v>111</v>
      </c>
      <c r="I27" s="5" t="s">
        <v>112</v>
      </c>
      <c r="J27" s="93"/>
      <c r="K27" s="94"/>
      <c r="L27" s="104"/>
      <c r="M27" s="7"/>
      <c r="N27" s="7"/>
      <c r="O27" s="7"/>
      <c r="Q27" s="105"/>
      <c r="R27" s="107"/>
    </row>
    <row r="28" spans="1:18" s="37" customFormat="1" ht="52.5" customHeight="1">
      <c r="A28" s="26" t="s">
        <v>33</v>
      </c>
      <c r="B28" s="34" t="s">
        <v>11</v>
      </c>
      <c r="C28" s="34" t="s">
        <v>69</v>
      </c>
      <c r="D28" s="34"/>
      <c r="E28" s="34"/>
      <c r="F28" s="24">
        <v>1071392</v>
      </c>
      <c r="G28" s="24">
        <v>1071392</v>
      </c>
      <c r="H28" s="32">
        <f>F28/52099197*100</f>
        <v>2.0564462826557577</v>
      </c>
      <c r="I28" s="32">
        <f>G28/52099197*100</f>
        <v>2.0564462826557577</v>
      </c>
      <c r="J28" s="32"/>
      <c r="K28" s="34"/>
      <c r="L28" s="23"/>
      <c r="M28" s="59"/>
      <c r="N28" s="59"/>
      <c r="O28" s="59"/>
      <c r="Q28" s="23">
        <f>F28-G28</f>
        <v>0</v>
      </c>
      <c r="R28" s="19"/>
    </row>
    <row r="29" spans="1:18" s="37" customFormat="1" ht="52.5" customHeight="1">
      <c r="A29" s="26" t="s">
        <v>34</v>
      </c>
      <c r="B29" s="34" t="s">
        <v>84</v>
      </c>
      <c r="C29" s="34" t="s">
        <v>85</v>
      </c>
      <c r="D29" s="34"/>
      <c r="E29" s="34"/>
      <c r="F29" s="24">
        <v>1233418</v>
      </c>
      <c r="G29" s="24">
        <v>1233418</v>
      </c>
      <c r="H29" s="32">
        <f>F29/52099197*100</f>
        <v>2.367441478992469</v>
      </c>
      <c r="I29" s="32">
        <f aca="true" t="shared" si="0" ref="I29:I46">G29/52099197*100</f>
        <v>2.367441478992469</v>
      </c>
      <c r="J29" s="32"/>
      <c r="K29" s="34"/>
      <c r="L29" s="35"/>
      <c r="M29" s="36"/>
      <c r="N29" s="36"/>
      <c r="O29" s="36"/>
      <c r="Q29" s="23">
        <f>F29-G29</f>
        <v>0</v>
      </c>
      <c r="R29" s="19"/>
    </row>
    <row r="30" spans="1:18" s="37" customFormat="1" ht="52.5" customHeight="1">
      <c r="A30" s="26" t="s">
        <v>35</v>
      </c>
      <c r="B30" s="34" t="s">
        <v>12</v>
      </c>
      <c r="C30" s="34" t="s">
        <v>71</v>
      </c>
      <c r="D30" s="34"/>
      <c r="E30" s="34"/>
      <c r="F30" s="24">
        <v>1578760</v>
      </c>
      <c r="G30" s="24">
        <v>1578760</v>
      </c>
      <c r="H30" s="32">
        <f aca="true" t="shared" si="1" ref="H30:H46">F30/52099197*100</f>
        <v>3.030296225103047</v>
      </c>
      <c r="I30" s="32">
        <f t="shared" si="0"/>
        <v>3.030296225103047</v>
      </c>
      <c r="J30" s="32"/>
      <c r="K30" s="34"/>
      <c r="L30" s="35"/>
      <c r="M30" s="36"/>
      <c r="N30" s="36"/>
      <c r="O30" s="36"/>
      <c r="Q30" s="23">
        <f>F30-G30</f>
        <v>0</v>
      </c>
      <c r="R30" s="19"/>
    </row>
    <row r="31" spans="1:18" s="37" customFormat="1" ht="52.5" customHeight="1">
      <c r="A31" s="26" t="s">
        <v>36</v>
      </c>
      <c r="B31" s="34" t="s">
        <v>17</v>
      </c>
      <c r="C31" s="34" t="s">
        <v>68</v>
      </c>
      <c r="D31" s="34"/>
      <c r="E31" s="34"/>
      <c r="F31" s="24">
        <v>1062189</v>
      </c>
      <c r="G31" s="24">
        <v>1062189</v>
      </c>
      <c r="H31" s="32">
        <f t="shared" si="1"/>
        <v>2.0387819029149337</v>
      </c>
      <c r="I31" s="32">
        <f t="shared" si="0"/>
        <v>2.0387819029149337</v>
      </c>
      <c r="J31" s="32"/>
      <c r="K31" s="34"/>
      <c r="L31" s="35"/>
      <c r="M31" s="36"/>
      <c r="N31" s="36"/>
      <c r="O31" s="36"/>
      <c r="Q31" s="23">
        <f>F31-G31</f>
        <v>0</v>
      </c>
      <c r="R31" s="19"/>
    </row>
    <row r="32" spans="1:18" s="37" customFormat="1" ht="52.5" customHeight="1">
      <c r="A32" s="26" t="s">
        <v>37</v>
      </c>
      <c r="B32" s="34" t="s">
        <v>83</v>
      </c>
      <c r="C32" s="34" t="s">
        <v>68</v>
      </c>
      <c r="D32" s="34"/>
      <c r="E32" s="34"/>
      <c r="F32" s="24">
        <v>1157472</v>
      </c>
      <c r="G32" s="24">
        <v>1157472</v>
      </c>
      <c r="H32" s="32">
        <f t="shared" si="1"/>
        <v>2.221669558553849</v>
      </c>
      <c r="I32" s="32">
        <f t="shared" si="0"/>
        <v>2.221669558553849</v>
      </c>
      <c r="J32" s="32"/>
      <c r="K32" s="34"/>
      <c r="L32" s="35"/>
      <c r="M32" s="36"/>
      <c r="N32" s="36"/>
      <c r="O32" s="36"/>
      <c r="Q32" s="23">
        <f>F32-G32</f>
        <v>0</v>
      </c>
      <c r="R32" s="19"/>
    </row>
    <row r="33" spans="1:18" s="37" customFormat="1" ht="52.5" customHeight="1">
      <c r="A33" s="26" t="s">
        <v>38</v>
      </c>
      <c r="B33" s="60" t="s">
        <v>14</v>
      </c>
      <c r="C33" s="60" t="s">
        <v>71</v>
      </c>
      <c r="D33" s="60"/>
      <c r="E33" s="60"/>
      <c r="F33" s="40">
        <v>1736635</v>
      </c>
      <c r="G33" s="40">
        <v>1736635</v>
      </c>
      <c r="H33" s="32">
        <f t="shared" si="1"/>
        <v>3.333323928197972</v>
      </c>
      <c r="I33" s="32">
        <f t="shared" si="0"/>
        <v>3.333323928197972</v>
      </c>
      <c r="J33" s="61"/>
      <c r="K33" s="60"/>
      <c r="L33" s="62"/>
      <c r="M33" s="63"/>
      <c r="N33" s="63"/>
      <c r="O33" s="63"/>
      <c r="Q33" s="23">
        <f aca="true" t="shared" si="2" ref="Q33:Q45">F33-G33</f>
        <v>0</v>
      </c>
      <c r="R33" s="19"/>
    </row>
    <row r="34" spans="1:18" s="37" customFormat="1" ht="52.5" customHeight="1">
      <c r="A34" s="26" t="s">
        <v>39</v>
      </c>
      <c r="B34" s="34" t="s">
        <v>15</v>
      </c>
      <c r="C34" s="34" t="s">
        <v>67</v>
      </c>
      <c r="D34" s="34"/>
      <c r="E34" s="34"/>
      <c r="F34" s="24">
        <v>1041983</v>
      </c>
      <c r="G34" s="24">
        <v>1041983</v>
      </c>
      <c r="H34" s="32">
        <f t="shared" si="1"/>
        <v>1.999998195749543</v>
      </c>
      <c r="I34" s="32">
        <f t="shared" si="0"/>
        <v>1.999998195749543</v>
      </c>
      <c r="J34" s="32"/>
      <c r="K34" s="34"/>
      <c r="L34" s="35"/>
      <c r="M34" s="36"/>
      <c r="N34" s="36"/>
      <c r="O34" s="36"/>
      <c r="P34" s="64"/>
      <c r="Q34" s="23">
        <f t="shared" si="2"/>
        <v>0</v>
      </c>
      <c r="R34" s="19"/>
    </row>
    <row r="35" spans="1:18" s="37" customFormat="1" ht="52.5" customHeight="1">
      <c r="A35" s="26" t="s">
        <v>40</v>
      </c>
      <c r="B35" s="34" t="s">
        <v>16</v>
      </c>
      <c r="C35" s="34" t="s">
        <v>68</v>
      </c>
      <c r="D35" s="34"/>
      <c r="E35" s="34"/>
      <c r="F35" s="24">
        <v>1585933</v>
      </c>
      <c r="G35" s="24">
        <v>1585933</v>
      </c>
      <c r="H35" s="32">
        <f t="shared" si="1"/>
        <v>3.0440641916227618</v>
      </c>
      <c r="I35" s="32">
        <f t="shared" si="0"/>
        <v>3.0440641916227618</v>
      </c>
      <c r="J35" s="32"/>
      <c r="K35" s="34"/>
      <c r="L35" s="35"/>
      <c r="M35" s="36"/>
      <c r="N35" s="36"/>
      <c r="O35" s="36"/>
      <c r="P35" s="64"/>
      <c r="Q35" s="23">
        <f t="shared" si="2"/>
        <v>0</v>
      </c>
      <c r="R35" s="19"/>
    </row>
    <row r="36" spans="1:18" s="37" customFormat="1" ht="52.5" customHeight="1">
      <c r="A36" s="26" t="s">
        <v>41</v>
      </c>
      <c r="B36" s="65" t="s">
        <v>63</v>
      </c>
      <c r="C36" s="34" t="s">
        <v>23</v>
      </c>
      <c r="D36" s="65"/>
      <c r="E36" s="65"/>
      <c r="F36" s="24">
        <v>1042370</v>
      </c>
      <c r="G36" s="24">
        <v>1042370</v>
      </c>
      <c r="H36" s="32">
        <f t="shared" si="1"/>
        <v>2.0007410095015477</v>
      </c>
      <c r="I36" s="32">
        <f t="shared" si="0"/>
        <v>2.0007410095015477</v>
      </c>
      <c r="J36" s="32"/>
      <c r="K36" s="65"/>
      <c r="L36" s="35"/>
      <c r="M36" s="36"/>
      <c r="N36" s="36"/>
      <c r="O36" s="36"/>
      <c r="Q36" s="23">
        <f>F36-G36</f>
        <v>0</v>
      </c>
      <c r="R36" s="19"/>
    </row>
    <row r="37" spans="1:18" s="37" customFormat="1" ht="70.5" customHeight="1">
      <c r="A37" s="26" t="s">
        <v>42</v>
      </c>
      <c r="B37" s="65" t="s">
        <v>100</v>
      </c>
      <c r="C37" s="34" t="s">
        <v>103</v>
      </c>
      <c r="D37" s="65"/>
      <c r="E37" s="65"/>
      <c r="F37" s="24">
        <v>1529921</v>
      </c>
      <c r="G37" s="24">
        <v>1529921</v>
      </c>
      <c r="H37" s="32">
        <f t="shared" si="1"/>
        <v>2.936553897366211</v>
      </c>
      <c r="I37" s="32">
        <f t="shared" si="0"/>
        <v>2.936553897366211</v>
      </c>
      <c r="J37" s="32"/>
      <c r="K37" s="65"/>
      <c r="L37" s="35"/>
      <c r="M37" s="36"/>
      <c r="N37" s="36"/>
      <c r="O37" s="36"/>
      <c r="Q37" s="23">
        <f t="shared" si="2"/>
        <v>0</v>
      </c>
      <c r="R37" s="19"/>
    </row>
    <row r="38" spans="1:18" s="37" customFormat="1" ht="70.5" customHeight="1">
      <c r="A38" s="26" t="s">
        <v>43</v>
      </c>
      <c r="B38" s="65" t="s">
        <v>107</v>
      </c>
      <c r="C38" s="34" t="s">
        <v>23</v>
      </c>
      <c r="D38" s="65">
        <v>2612749</v>
      </c>
      <c r="E38" s="65">
        <v>2612749</v>
      </c>
      <c r="F38" s="24">
        <v>2612749</v>
      </c>
      <c r="G38" s="69">
        <v>2612749</v>
      </c>
      <c r="H38" s="55">
        <v>5.01</v>
      </c>
      <c r="I38" s="32">
        <v>5.01</v>
      </c>
      <c r="J38" s="32"/>
      <c r="K38" s="65"/>
      <c r="L38" s="35"/>
      <c r="M38" s="36"/>
      <c r="N38" s="36"/>
      <c r="O38" s="36"/>
      <c r="Q38" s="23">
        <v>0</v>
      </c>
      <c r="R38" s="19"/>
    </row>
    <row r="39" spans="1:18" s="37" customFormat="1" ht="72" customHeight="1">
      <c r="A39" s="26" t="s">
        <v>44</v>
      </c>
      <c r="B39" s="65" t="s">
        <v>99</v>
      </c>
      <c r="C39" s="34" t="s">
        <v>104</v>
      </c>
      <c r="D39" s="65"/>
      <c r="E39" s="65"/>
      <c r="F39" s="24">
        <v>1816245</v>
      </c>
      <c r="G39" s="24">
        <v>1816245</v>
      </c>
      <c r="H39" s="32">
        <f t="shared" si="1"/>
        <v>3.4861285865883884</v>
      </c>
      <c r="I39" s="32">
        <f t="shared" si="0"/>
        <v>3.4861285865883884</v>
      </c>
      <c r="J39" s="32"/>
      <c r="K39" s="65"/>
      <c r="L39" s="35"/>
      <c r="M39" s="36"/>
      <c r="N39" s="36"/>
      <c r="O39" s="36"/>
      <c r="Q39" s="23">
        <f t="shared" si="2"/>
        <v>0</v>
      </c>
      <c r="R39" s="19"/>
    </row>
    <row r="40" spans="1:18" s="37" customFormat="1" ht="52.5" customHeight="1">
      <c r="A40" s="26" t="s">
        <v>45</v>
      </c>
      <c r="B40" s="34" t="s">
        <v>72</v>
      </c>
      <c r="C40" s="34" t="s">
        <v>10</v>
      </c>
      <c r="D40" s="34"/>
      <c r="E40" s="34"/>
      <c r="F40" s="24">
        <v>1420884</v>
      </c>
      <c r="G40" s="24">
        <v>1420884</v>
      </c>
      <c r="H40" s="32">
        <f t="shared" si="1"/>
        <v>2.7272666025927426</v>
      </c>
      <c r="I40" s="32">
        <f t="shared" si="0"/>
        <v>2.7272666025927426</v>
      </c>
      <c r="J40" s="32"/>
      <c r="K40" s="34"/>
      <c r="L40" s="35"/>
      <c r="M40" s="36"/>
      <c r="N40" s="36"/>
      <c r="O40" s="36"/>
      <c r="Q40" s="23">
        <f>F40-G40</f>
        <v>0</v>
      </c>
      <c r="R40" s="19"/>
    </row>
    <row r="41" spans="1:18" s="37" customFormat="1" ht="52.5" customHeight="1">
      <c r="A41" s="26" t="s">
        <v>46</v>
      </c>
      <c r="B41" s="34" t="s">
        <v>19</v>
      </c>
      <c r="C41" s="34" t="s">
        <v>10</v>
      </c>
      <c r="D41" s="34"/>
      <c r="E41" s="34"/>
      <c r="F41" s="24">
        <v>1044316</v>
      </c>
      <c r="G41" s="24">
        <v>1044316</v>
      </c>
      <c r="H41" s="32">
        <f t="shared" si="1"/>
        <v>2.0044761918307494</v>
      </c>
      <c r="I41" s="32">
        <f t="shared" si="0"/>
        <v>2.0044761918307494</v>
      </c>
      <c r="J41" s="32"/>
      <c r="K41" s="34"/>
      <c r="L41" s="24"/>
      <c r="M41" s="66"/>
      <c r="N41" s="66"/>
      <c r="O41" s="66"/>
      <c r="Q41" s="23">
        <f t="shared" si="2"/>
        <v>0</v>
      </c>
      <c r="R41" s="19"/>
    </row>
    <row r="42" spans="1:18" s="37" customFormat="1" ht="52.5" customHeight="1">
      <c r="A42" s="26" t="s">
        <v>47</v>
      </c>
      <c r="B42" s="34" t="s">
        <v>20</v>
      </c>
      <c r="C42" s="34" t="s">
        <v>10</v>
      </c>
      <c r="D42" s="34"/>
      <c r="E42" s="34"/>
      <c r="F42" s="24">
        <v>1130770</v>
      </c>
      <c r="G42" s="24">
        <v>1130770</v>
      </c>
      <c r="H42" s="32">
        <f t="shared" si="1"/>
        <v>2.170417329080907</v>
      </c>
      <c r="I42" s="32">
        <f t="shared" si="0"/>
        <v>2.170417329080907</v>
      </c>
      <c r="J42" s="32"/>
      <c r="K42" s="34"/>
      <c r="L42" s="35"/>
      <c r="M42" s="36"/>
      <c r="N42" s="36"/>
      <c r="O42" s="36"/>
      <c r="Q42" s="23">
        <f t="shared" si="2"/>
        <v>0</v>
      </c>
      <c r="R42" s="19"/>
    </row>
    <row r="43" spans="1:18" s="37" customFormat="1" ht="52.5" customHeight="1">
      <c r="A43" s="26" t="s">
        <v>48</v>
      </c>
      <c r="B43" s="34" t="s">
        <v>86</v>
      </c>
      <c r="C43" s="34" t="s">
        <v>59</v>
      </c>
      <c r="D43" s="34"/>
      <c r="E43" s="34"/>
      <c r="F43" s="55">
        <v>0</v>
      </c>
      <c r="G43" s="55">
        <v>0</v>
      </c>
      <c r="H43" s="32">
        <f t="shared" si="1"/>
        <v>0</v>
      </c>
      <c r="I43" s="32">
        <f t="shared" si="0"/>
        <v>0</v>
      </c>
      <c r="J43" s="32"/>
      <c r="K43" s="34"/>
      <c r="L43" s="35"/>
      <c r="M43" s="36"/>
      <c r="N43" s="36"/>
      <c r="O43" s="36"/>
      <c r="Q43" s="23">
        <f t="shared" si="2"/>
        <v>0</v>
      </c>
      <c r="R43" s="19"/>
    </row>
    <row r="44" spans="1:18" s="37" customFormat="1" ht="52.5" customHeight="1">
      <c r="A44" s="26" t="s">
        <v>49</v>
      </c>
      <c r="B44" s="34" t="s">
        <v>102</v>
      </c>
      <c r="C44" s="34" t="s">
        <v>59</v>
      </c>
      <c r="D44" s="34"/>
      <c r="E44" s="34"/>
      <c r="F44" s="55">
        <v>0</v>
      </c>
      <c r="G44" s="55">
        <v>0</v>
      </c>
      <c r="H44" s="32">
        <f t="shared" si="1"/>
        <v>0</v>
      </c>
      <c r="I44" s="32">
        <f t="shared" si="0"/>
        <v>0</v>
      </c>
      <c r="J44" s="32"/>
      <c r="K44" s="34"/>
      <c r="L44" s="35"/>
      <c r="M44" s="36"/>
      <c r="N44" s="36"/>
      <c r="O44" s="36"/>
      <c r="Q44" s="23">
        <f t="shared" si="2"/>
        <v>0</v>
      </c>
      <c r="R44" s="19"/>
    </row>
    <row r="45" spans="1:18" s="37" customFormat="1" ht="52.5" customHeight="1">
      <c r="A45" s="26" t="s">
        <v>50</v>
      </c>
      <c r="B45" s="34" t="s">
        <v>101</v>
      </c>
      <c r="C45" s="34" t="s">
        <v>59</v>
      </c>
      <c r="D45" s="34"/>
      <c r="E45" s="34"/>
      <c r="F45" s="55">
        <v>0</v>
      </c>
      <c r="G45" s="55">
        <v>0</v>
      </c>
      <c r="H45" s="32">
        <f t="shared" si="1"/>
        <v>0</v>
      </c>
      <c r="I45" s="32">
        <f t="shared" si="0"/>
        <v>0</v>
      </c>
      <c r="J45" s="32"/>
      <c r="K45" s="34"/>
      <c r="L45" s="35"/>
      <c r="M45" s="36"/>
      <c r="N45" s="36"/>
      <c r="O45" s="36"/>
      <c r="Q45" s="23">
        <f t="shared" si="2"/>
        <v>0</v>
      </c>
      <c r="R45" s="19"/>
    </row>
    <row r="46" spans="1:18" s="37" customFormat="1" ht="27.75" customHeight="1">
      <c r="A46" s="26"/>
      <c r="B46" s="56" t="s">
        <v>73</v>
      </c>
      <c r="C46" s="67"/>
      <c r="D46" s="23"/>
      <c r="E46" s="23"/>
      <c r="F46" s="31">
        <f>SUM(F28:F45)</f>
        <v>21065037</v>
      </c>
      <c r="G46" s="31">
        <f>SUM(G28:G45)</f>
        <v>21065037</v>
      </c>
      <c r="H46" s="32">
        <f t="shared" si="1"/>
        <v>40.43255599505689</v>
      </c>
      <c r="I46" s="32">
        <f t="shared" si="0"/>
        <v>40.43255599505689</v>
      </c>
      <c r="J46" s="32"/>
      <c r="K46" s="34"/>
      <c r="L46" s="35"/>
      <c r="M46" s="36"/>
      <c r="N46" s="36"/>
      <c r="O46" s="36"/>
      <c r="Q46" s="23">
        <f>SUM(Q28:Q42)</f>
        <v>0</v>
      </c>
      <c r="R46" s="19"/>
    </row>
    <row r="47" spans="1:18" s="37" customFormat="1" ht="11.25" customHeight="1">
      <c r="A47" s="98"/>
      <c r="B47" s="99"/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</row>
    <row r="48" spans="1:18" s="37" customFormat="1" ht="27.75" customHeight="1">
      <c r="A48" s="100" t="s">
        <v>79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2"/>
    </row>
    <row r="49" spans="1:18" s="37" customFormat="1" ht="36.75" customHeight="1">
      <c r="A49" s="77" t="s">
        <v>0</v>
      </c>
      <c r="B49" s="79" t="s">
        <v>57</v>
      </c>
      <c r="C49" s="80"/>
      <c r="D49" s="68"/>
      <c r="E49" s="68"/>
      <c r="F49" s="83" t="s">
        <v>81</v>
      </c>
      <c r="G49" s="84"/>
      <c r="H49" s="75" t="s">
        <v>82</v>
      </c>
      <c r="I49" s="76"/>
      <c r="J49" s="68"/>
      <c r="K49" s="68"/>
      <c r="L49" s="68"/>
      <c r="M49" s="68"/>
      <c r="N49" s="68"/>
      <c r="O49" s="68"/>
      <c r="P49" s="68"/>
      <c r="Q49" s="85" t="s">
        <v>80</v>
      </c>
      <c r="R49" s="87" t="s">
        <v>22</v>
      </c>
    </row>
    <row r="50" spans="1:18" s="37" customFormat="1" ht="61.5" customHeight="1">
      <c r="A50" s="78"/>
      <c r="B50" s="81"/>
      <c r="C50" s="82"/>
      <c r="D50" s="68"/>
      <c r="E50" s="68"/>
      <c r="F50" s="5" t="s">
        <v>111</v>
      </c>
      <c r="G50" s="5" t="s">
        <v>112</v>
      </c>
      <c r="H50" s="5" t="s">
        <v>111</v>
      </c>
      <c r="I50" s="5" t="s">
        <v>112</v>
      </c>
      <c r="J50" s="68"/>
      <c r="K50" s="68"/>
      <c r="L50" s="68"/>
      <c r="M50" s="68"/>
      <c r="N50" s="68"/>
      <c r="O50" s="68"/>
      <c r="P50" s="68"/>
      <c r="Q50" s="86"/>
      <c r="R50" s="88"/>
    </row>
    <row r="51" ht="12.75" customHeight="1"/>
    <row r="52" ht="12.75">
      <c r="A52" s="58" t="s">
        <v>96</v>
      </c>
    </row>
    <row r="53" ht="13.5" customHeight="1"/>
    <row r="54" ht="13.5" customHeight="1"/>
    <row r="55" ht="13.5" customHeight="1"/>
    <row r="56" ht="13.5" customHeight="1"/>
    <row r="57" ht="12.75">
      <c r="A57" s="58" t="s">
        <v>97</v>
      </c>
    </row>
    <row r="58" ht="12.75">
      <c r="A58" s="58" t="s">
        <v>98</v>
      </c>
    </row>
  </sheetData>
  <sheetProtection/>
  <mergeCells count="20">
    <mergeCell ref="R49:R50"/>
    <mergeCell ref="F26:G26"/>
    <mergeCell ref="H26:I26"/>
    <mergeCell ref="J26:K27"/>
    <mergeCell ref="C47:R47"/>
    <mergeCell ref="A47:B47"/>
    <mergeCell ref="A48:R48"/>
    <mergeCell ref="L26:L27"/>
    <mergeCell ref="Q26:Q27"/>
    <mergeCell ref="R26:R27"/>
    <mergeCell ref="A2:R2"/>
    <mergeCell ref="A1:R1"/>
    <mergeCell ref="A4:R4"/>
    <mergeCell ref="A11:R11"/>
    <mergeCell ref="A14:R14"/>
    <mergeCell ref="H49:I49"/>
    <mergeCell ref="A49:A50"/>
    <mergeCell ref="B49:C50"/>
    <mergeCell ref="F49:G49"/>
    <mergeCell ref="Q49:Q50"/>
  </mergeCells>
  <printOptions/>
  <pageMargins left="0.95" right="0.7" top="1.9" bottom="0.5" header="0.3" footer="0.3"/>
  <pageSetup horizontalDpi="600" verticalDpi="600" orientation="portrait" paperSize="9" scale="95" r:id="rId1"/>
  <headerFooter differentOddEven="1" alignWithMargins="0">
    <oddFooter>&amp;L&amp;5&amp;Z&amp;F&amp;RPage &amp;P</oddFooter>
    <evenFooter>&amp;L&amp;5&amp;Z&amp;F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N7" sqref="N1:O16384"/>
    </sheetView>
  </sheetViews>
  <sheetFormatPr defaultColWidth="9.140625" defaultRowHeight="12.75"/>
  <sheetData>
    <row r="1" ht="12.75">
      <c r="A1" t="s">
        <v>61</v>
      </c>
    </row>
    <row r="2" spans="1:12" ht="12.75">
      <c r="A2" s="8" t="s">
        <v>74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8" t="s">
        <v>66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.75">
      <c r="A4" s="8" t="s">
        <v>65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2.75">
      <c r="A5" s="8" t="s">
        <v>24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56.25">
      <c r="A7" s="8"/>
      <c r="B7" s="9" t="s">
        <v>29</v>
      </c>
      <c r="C7" s="22" t="s">
        <v>25</v>
      </c>
      <c r="D7" s="23"/>
      <c r="E7" s="23"/>
      <c r="F7" s="22" t="s">
        <v>26</v>
      </c>
      <c r="G7" s="22" t="s">
        <v>27</v>
      </c>
      <c r="H7" s="22" t="s">
        <v>28</v>
      </c>
      <c r="I7" s="8"/>
      <c r="J7" s="8"/>
      <c r="K7" s="8"/>
      <c r="L7" s="8"/>
    </row>
    <row r="8" spans="1:12" ht="12.75">
      <c r="A8" s="8"/>
      <c r="B8" s="20">
        <v>0.3604</v>
      </c>
      <c r="C8" s="21">
        <v>0</v>
      </c>
      <c r="D8" s="19"/>
      <c r="E8" s="19"/>
      <c r="F8" s="20">
        <v>0.263</v>
      </c>
      <c r="G8" s="21">
        <v>0</v>
      </c>
      <c r="H8" s="20">
        <v>0.3766</v>
      </c>
      <c r="I8" s="8"/>
      <c r="J8" s="8"/>
      <c r="K8" s="8"/>
      <c r="L8" s="8"/>
    </row>
    <row r="9" spans="1:12" ht="12.75">
      <c r="A9" s="8" t="s">
        <v>56</v>
      </c>
      <c r="B9" s="17"/>
      <c r="C9" s="17"/>
      <c r="D9" s="17"/>
      <c r="E9" s="17"/>
      <c r="F9" s="17"/>
      <c r="G9" s="17"/>
      <c r="H9" s="17"/>
      <c r="I9" s="8"/>
      <c r="J9" s="8"/>
      <c r="K9" s="8"/>
      <c r="L9" s="8"/>
    </row>
    <row r="10" spans="1:15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6"/>
      <c r="N10" s="6"/>
      <c r="O10" s="6"/>
    </row>
    <row r="11" spans="1:18" ht="135">
      <c r="A11" s="9" t="s">
        <v>0</v>
      </c>
      <c r="B11" s="9" t="s">
        <v>1</v>
      </c>
      <c r="C11" s="24" t="s">
        <v>52</v>
      </c>
      <c r="D11" s="9" t="s">
        <v>4</v>
      </c>
      <c r="E11" s="9"/>
      <c r="F11" s="89" t="s">
        <v>53</v>
      </c>
      <c r="G11" s="90"/>
      <c r="H11" s="89" t="s">
        <v>54</v>
      </c>
      <c r="I11" s="90"/>
      <c r="J11" s="91" t="s">
        <v>8</v>
      </c>
      <c r="K11" s="92"/>
      <c r="L11" s="103" t="s">
        <v>7</v>
      </c>
      <c r="M11" s="7" t="s">
        <v>6</v>
      </c>
      <c r="N11" s="7"/>
      <c r="O11" s="7"/>
      <c r="P11" s="2"/>
      <c r="Q11" s="85" t="s">
        <v>55</v>
      </c>
      <c r="R11" s="106" t="s">
        <v>7</v>
      </c>
    </row>
    <row r="12" spans="1:18" ht="22.5">
      <c r="A12" s="25"/>
      <c r="B12" s="9"/>
      <c r="C12" s="9"/>
      <c r="D12" s="9"/>
      <c r="E12" s="9"/>
      <c r="F12" s="5" t="s">
        <v>75</v>
      </c>
      <c r="G12" s="5" t="s">
        <v>76</v>
      </c>
      <c r="H12" s="5" t="s">
        <v>75</v>
      </c>
      <c r="I12" s="5" t="s">
        <v>76</v>
      </c>
      <c r="J12" s="93"/>
      <c r="K12" s="94"/>
      <c r="L12" s="104"/>
      <c r="M12" s="7"/>
      <c r="N12" s="7"/>
      <c r="O12" s="7"/>
      <c r="P12" s="2"/>
      <c r="Q12" s="105"/>
      <c r="R12" s="107"/>
    </row>
    <row r="13" spans="1:18" ht="33.75">
      <c r="A13" s="26" t="s">
        <v>33</v>
      </c>
      <c r="B13" s="5" t="s">
        <v>11</v>
      </c>
      <c r="C13" s="5" t="s">
        <v>69</v>
      </c>
      <c r="D13" s="5"/>
      <c r="E13" s="5"/>
      <c r="F13" s="24">
        <v>643028</v>
      </c>
      <c r="G13" s="24">
        <v>643028</v>
      </c>
      <c r="H13" s="12">
        <f>F13/31268783*100</f>
        <v>2.056453556251294</v>
      </c>
      <c r="I13" s="12">
        <f>G13/31268783*100</f>
        <v>2.056453556251294</v>
      </c>
      <c r="J13" s="12"/>
      <c r="K13" s="5"/>
      <c r="L13" s="11"/>
      <c r="M13" s="3"/>
      <c r="N13" s="3"/>
      <c r="O13" s="3"/>
      <c r="Q13" s="11">
        <f aca="true" t="shared" si="0" ref="Q13:Q29">G13-F13</f>
        <v>0</v>
      </c>
      <c r="R13" s="18" t="s">
        <v>2</v>
      </c>
    </row>
    <row r="14" spans="1:18" ht="33.75">
      <c r="A14" s="26" t="s">
        <v>34</v>
      </c>
      <c r="B14" s="5" t="s">
        <v>12</v>
      </c>
      <c r="C14" s="5" t="s">
        <v>70</v>
      </c>
      <c r="D14" s="5"/>
      <c r="E14" s="5"/>
      <c r="F14" s="24">
        <v>947538</v>
      </c>
      <c r="G14" s="24">
        <v>947538</v>
      </c>
      <c r="H14" s="12">
        <f aca="true" t="shared" si="1" ref="H14:I30">F14/31268783*100</f>
        <v>3.0303002198710454</v>
      </c>
      <c r="I14" s="12">
        <f t="shared" si="1"/>
        <v>3.0303002198710454</v>
      </c>
      <c r="J14" s="12"/>
      <c r="K14" s="5"/>
      <c r="L14" s="13"/>
      <c r="M14" s="4"/>
      <c r="N14" s="4"/>
      <c r="O14" s="4"/>
      <c r="Q14" s="11">
        <f t="shared" si="0"/>
        <v>0</v>
      </c>
      <c r="R14" s="18" t="s">
        <v>2</v>
      </c>
    </row>
    <row r="15" spans="1:18" ht="33.75">
      <c r="A15" s="26" t="s">
        <v>35</v>
      </c>
      <c r="B15" s="5" t="s">
        <v>17</v>
      </c>
      <c r="C15" s="5" t="s">
        <v>68</v>
      </c>
      <c r="D15" s="5"/>
      <c r="E15" s="5"/>
      <c r="F15" s="24">
        <v>637504</v>
      </c>
      <c r="G15" s="24">
        <v>637504</v>
      </c>
      <c r="H15" s="12">
        <f>F15/31268783*100</f>
        <v>2.038787374615763</v>
      </c>
      <c r="I15" s="12">
        <f>G15/31268783*100</f>
        <v>2.038787374615763</v>
      </c>
      <c r="J15" s="12"/>
      <c r="K15" s="5"/>
      <c r="L15" s="13"/>
      <c r="M15" s="4"/>
      <c r="N15" s="4"/>
      <c r="O15" s="4"/>
      <c r="Q15" s="11">
        <f>G15-F15</f>
        <v>0</v>
      </c>
      <c r="R15" s="18" t="s">
        <v>2</v>
      </c>
    </row>
    <row r="16" spans="1:18" ht="33.75">
      <c r="A16" s="26" t="s">
        <v>36</v>
      </c>
      <c r="B16" s="5" t="s">
        <v>72</v>
      </c>
      <c r="C16" s="5" t="s">
        <v>71</v>
      </c>
      <c r="D16" s="5"/>
      <c r="E16" s="5"/>
      <c r="F16" s="24">
        <v>852785</v>
      </c>
      <c r="G16" s="24">
        <v>852785</v>
      </c>
      <c r="H16" s="12">
        <f t="shared" si="1"/>
        <v>2.727272756346162</v>
      </c>
      <c r="I16" s="12">
        <f t="shared" si="1"/>
        <v>2.727272756346162</v>
      </c>
      <c r="J16" s="12"/>
      <c r="K16" s="5"/>
      <c r="L16" s="13"/>
      <c r="M16" s="4"/>
      <c r="N16" s="4"/>
      <c r="O16" s="4"/>
      <c r="Q16" s="11">
        <f t="shared" si="0"/>
        <v>0</v>
      </c>
      <c r="R16" s="18" t="s">
        <v>2</v>
      </c>
    </row>
    <row r="17" spans="1:18" ht="22.5">
      <c r="A17" s="26" t="s">
        <v>37</v>
      </c>
      <c r="B17" s="5" t="s">
        <v>13</v>
      </c>
      <c r="C17" s="5" t="s">
        <v>9</v>
      </c>
      <c r="D17" s="5"/>
      <c r="E17" s="5"/>
      <c r="F17" s="24">
        <v>807701</v>
      </c>
      <c r="G17" s="24">
        <v>807701</v>
      </c>
      <c r="H17" s="12">
        <f t="shared" si="1"/>
        <v>2.583090617885576</v>
      </c>
      <c r="I17" s="12">
        <f t="shared" si="1"/>
        <v>2.583090617885576</v>
      </c>
      <c r="J17" s="12"/>
      <c r="K17" s="5"/>
      <c r="L17" s="13"/>
      <c r="M17" s="4"/>
      <c r="N17" s="4"/>
      <c r="O17" s="4"/>
      <c r="Q17" s="11">
        <f t="shared" si="0"/>
        <v>0</v>
      </c>
      <c r="R17" s="18" t="s">
        <v>2</v>
      </c>
    </row>
    <row r="18" spans="1:18" ht="22.5">
      <c r="A18" s="38" t="s">
        <v>38</v>
      </c>
      <c r="B18" s="39" t="s">
        <v>14</v>
      </c>
      <c r="C18" s="39" t="s">
        <v>71</v>
      </c>
      <c r="D18" s="39"/>
      <c r="E18" s="39"/>
      <c r="F18" s="40">
        <v>1042292</v>
      </c>
      <c r="G18" s="40">
        <v>1042292</v>
      </c>
      <c r="H18" s="41">
        <f t="shared" si="1"/>
        <v>3.333330881473705</v>
      </c>
      <c r="I18" s="41">
        <f t="shared" si="1"/>
        <v>3.333330881473705</v>
      </c>
      <c r="J18" s="41"/>
      <c r="K18" s="39"/>
      <c r="L18" s="42"/>
      <c r="M18" s="43"/>
      <c r="N18" s="43"/>
      <c r="O18" s="43"/>
      <c r="Q18" s="44">
        <f t="shared" si="0"/>
        <v>0</v>
      </c>
      <c r="R18" s="45" t="s">
        <v>2</v>
      </c>
    </row>
    <row r="19" spans="1:18" ht="22.5">
      <c r="A19" s="26" t="s">
        <v>39</v>
      </c>
      <c r="B19" s="5" t="s">
        <v>15</v>
      </c>
      <c r="C19" s="5" t="s">
        <v>67</v>
      </c>
      <c r="D19" s="5"/>
      <c r="E19" s="5"/>
      <c r="F19" s="24">
        <v>947538</v>
      </c>
      <c r="G19" s="24">
        <v>947538</v>
      </c>
      <c r="H19" s="12">
        <f t="shared" si="1"/>
        <v>3.0303002198710454</v>
      </c>
      <c r="I19" s="12">
        <f t="shared" si="1"/>
        <v>3.0303002198710454</v>
      </c>
      <c r="J19" s="12"/>
      <c r="K19" s="5"/>
      <c r="L19" s="13"/>
      <c r="M19" s="4"/>
      <c r="N19" s="4"/>
      <c r="O19" s="4"/>
      <c r="P19" s="54"/>
      <c r="Q19" s="11">
        <f t="shared" si="0"/>
        <v>0</v>
      </c>
      <c r="R19" s="18" t="s">
        <v>2</v>
      </c>
    </row>
    <row r="20" spans="1:18" ht="33.75">
      <c r="A20" s="26" t="s">
        <v>40</v>
      </c>
      <c r="B20" s="5" t="s">
        <v>16</v>
      </c>
      <c r="C20" s="5" t="s">
        <v>68</v>
      </c>
      <c r="D20" s="5"/>
      <c r="E20" s="5"/>
      <c r="F20" s="24">
        <v>625688</v>
      </c>
      <c r="G20" s="24">
        <v>625688</v>
      </c>
      <c r="H20" s="12">
        <f t="shared" si="1"/>
        <v>2.000998887612607</v>
      </c>
      <c r="I20" s="12">
        <f t="shared" si="1"/>
        <v>2.000998887612607</v>
      </c>
      <c r="J20" s="12"/>
      <c r="K20" s="5"/>
      <c r="L20" s="13"/>
      <c r="M20" s="4"/>
      <c r="N20" s="4"/>
      <c r="O20" s="4"/>
      <c r="P20" s="54"/>
      <c r="Q20" s="11">
        <f t="shared" si="0"/>
        <v>0</v>
      </c>
      <c r="R20" s="18" t="s">
        <v>2</v>
      </c>
    </row>
    <row r="21" spans="1:18" ht="45">
      <c r="A21" s="46" t="s">
        <v>41</v>
      </c>
      <c r="B21" s="47" t="s">
        <v>31</v>
      </c>
      <c r="C21" s="47" t="s">
        <v>32</v>
      </c>
      <c r="D21" s="47"/>
      <c r="E21" s="47"/>
      <c r="F21" s="48">
        <v>1568116</v>
      </c>
      <c r="G21" s="48">
        <v>1568116</v>
      </c>
      <c r="H21" s="49">
        <f t="shared" si="1"/>
        <v>5.014956930047453</v>
      </c>
      <c r="I21" s="49">
        <f t="shared" si="1"/>
        <v>5.014956930047453</v>
      </c>
      <c r="J21" s="49"/>
      <c r="K21" s="47"/>
      <c r="L21" s="50"/>
      <c r="M21" s="51"/>
      <c r="N21" s="51"/>
      <c r="O21" s="51"/>
      <c r="Q21" s="52">
        <f t="shared" si="0"/>
        <v>0</v>
      </c>
      <c r="R21" s="53" t="s">
        <v>2</v>
      </c>
    </row>
    <row r="22" spans="1:18" ht="45">
      <c r="A22" s="26" t="s">
        <v>42</v>
      </c>
      <c r="B22" s="5" t="s">
        <v>3</v>
      </c>
      <c r="C22" s="5" t="s">
        <v>23</v>
      </c>
      <c r="D22" s="5"/>
      <c r="E22" s="5"/>
      <c r="F22" s="24">
        <v>393745</v>
      </c>
      <c r="G22" s="24">
        <v>393745</v>
      </c>
      <c r="H22" s="12">
        <f t="shared" si="1"/>
        <v>1.259227133975761</v>
      </c>
      <c r="I22" s="12">
        <f t="shared" si="1"/>
        <v>1.259227133975761</v>
      </c>
      <c r="J22" s="12"/>
      <c r="K22" s="5"/>
      <c r="L22" s="13"/>
      <c r="M22" s="4"/>
      <c r="N22" s="4"/>
      <c r="O22" s="4"/>
      <c r="Q22" s="11">
        <f t="shared" si="0"/>
        <v>0</v>
      </c>
      <c r="R22" s="18" t="s">
        <v>2</v>
      </c>
    </row>
    <row r="23" spans="1:18" ht="45">
      <c r="A23" s="26" t="s">
        <v>43</v>
      </c>
      <c r="B23" s="5" t="s">
        <v>30</v>
      </c>
      <c r="C23" s="5" t="s">
        <v>23</v>
      </c>
      <c r="D23" s="5"/>
      <c r="E23" s="5"/>
      <c r="F23" s="24">
        <v>22374</v>
      </c>
      <c r="G23" s="24">
        <v>22374</v>
      </c>
      <c r="H23" s="12">
        <f t="shared" si="1"/>
        <v>0.07155379216389714</v>
      </c>
      <c r="I23" s="12">
        <f t="shared" si="1"/>
        <v>0.07155379216389714</v>
      </c>
      <c r="J23" s="12"/>
      <c r="K23" s="5"/>
      <c r="L23" s="13"/>
      <c r="M23" s="4"/>
      <c r="N23" s="4"/>
      <c r="O23" s="4"/>
      <c r="Q23" s="11">
        <f t="shared" si="0"/>
        <v>0</v>
      </c>
      <c r="R23" s="18" t="s">
        <v>2</v>
      </c>
    </row>
    <row r="24" spans="1:18" ht="45">
      <c r="A24" s="26" t="s">
        <v>44</v>
      </c>
      <c r="B24" s="14" t="s">
        <v>18</v>
      </c>
      <c r="C24" s="5" t="s">
        <v>23</v>
      </c>
      <c r="D24" s="14"/>
      <c r="E24" s="14"/>
      <c r="F24" s="24">
        <v>9475</v>
      </c>
      <c r="G24" s="24">
        <v>9475</v>
      </c>
      <c r="H24" s="12">
        <f t="shared" si="1"/>
        <v>0.030301786929155507</v>
      </c>
      <c r="I24" s="12">
        <f t="shared" si="1"/>
        <v>0.030301786929155507</v>
      </c>
      <c r="J24" s="12"/>
      <c r="K24" s="14"/>
      <c r="L24" s="13"/>
      <c r="M24" s="4"/>
      <c r="N24" s="4"/>
      <c r="O24" s="4"/>
      <c r="Q24" s="11">
        <f t="shared" si="0"/>
        <v>0</v>
      </c>
      <c r="R24" s="18" t="s">
        <v>2</v>
      </c>
    </row>
    <row r="25" spans="1:18" ht="45">
      <c r="A25" s="26" t="s">
        <v>45</v>
      </c>
      <c r="B25" s="14" t="s">
        <v>63</v>
      </c>
      <c r="C25" s="5" t="s">
        <v>23</v>
      </c>
      <c r="D25" s="14"/>
      <c r="E25" s="14"/>
      <c r="F25" s="24">
        <v>154909</v>
      </c>
      <c r="G25" s="24">
        <v>154909</v>
      </c>
      <c r="H25" s="12">
        <f t="shared" si="1"/>
        <v>0.4954110302278154</v>
      </c>
      <c r="I25" s="12">
        <f t="shared" si="1"/>
        <v>0.4954110302278154</v>
      </c>
      <c r="J25" s="12"/>
      <c r="K25" s="14"/>
      <c r="L25" s="13"/>
      <c r="M25" s="4"/>
      <c r="N25" s="4"/>
      <c r="O25" s="4"/>
      <c r="Q25" s="11">
        <f t="shared" si="0"/>
        <v>0</v>
      </c>
      <c r="R25" s="18" t="s">
        <v>2</v>
      </c>
    </row>
    <row r="26" spans="1:18" ht="45">
      <c r="A26" s="26" t="s">
        <v>46</v>
      </c>
      <c r="B26" s="14" t="s">
        <v>62</v>
      </c>
      <c r="C26" s="5" t="s">
        <v>23</v>
      </c>
      <c r="D26" s="14"/>
      <c r="E26" s="14"/>
      <c r="F26" s="24">
        <v>904232</v>
      </c>
      <c r="G26" s="24">
        <v>904232</v>
      </c>
      <c r="H26" s="12">
        <f t="shared" si="1"/>
        <v>2.8918042636964794</v>
      </c>
      <c r="I26" s="12">
        <f t="shared" si="1"/>
        <v>2.8918042636964794</v>
      </c>
      <c r="J26" s="12"/>
      <c r="K26" s="14"/>
      <c r="L26" s="13"/>
      <c r="M26" s="4"/>
      <c r="N26" s="4"/>
      <c r="O26" s="4"/>
      <c r="Q26" s="11">
        <f t="shared" si="0"/>
        <v>0</v>
      </c>
      <c r="R26" s="18" t="s">
        <v>2</v>
      </c>
    </row>
    <row r="27" spans="1:18" ht="45">
      <c r="A27" s="26" t="s">
        <v>47</v>
      </c>
      <c r="B27" s="5" t="s">
        <v>19</v>
      </c>
      <c r="C27" s="5" t="s">
        <v>10</v>
      </c>
      <c r="D27" s="5"/>
      <c r="E27" s="5"/>
      <c r="F27" s="24">
        <v>626778</v>
      </c>
      <c r="G27" s="24">
        <v>626778</v>
      </c>
      <c r="H27" s="12">
        <f t="shared" si="1"/>
        <v>2.004484792388626</v>
      </c>
      <c r="I27" s="12">
        <f t="shared" si="1"/>
        <v>2.004484792388626</v>
      </c>
      <c r="J27" s="12"/>
      <c r="K27" s="5"/>
      <c r="L27" s="15"/>
      <c r="M27" s="1"/>
      <c r="N27" s="1"/>
      <c r="O27" s="1"/>
      <c r="Q27" s="11">
        <f t="shared" si="0"/>
        <v>0</v>
      </c>
      <c r="R27" s="18" t="s">
        <v>2</v>
      </c>
    </row>
    <row r="28" spans="1:18" ht="22.5">
      <c r="A28" s="26" t="s">
        <v>48</v>
      </c>
      <c r="B28" s="5" t="s">
        <v>20</v>
      </c>
      <c r="C28" s="5" t="s">
        <v>10</v>
      </c>
      <c r="D28" s="5"/>
      <c r="E28" s="5"/>
      <c r="F28" s="24">
        <v>758031</v>
      </c>
      <c r="G28" s="24">
        <v>758031</v>
      </c>
      <c r="H28" s="12">
        <f t="shared" si="1"/>
        <v>2.424242094743502</v>
      </c>
      <c r="I28" s="12">
        <f t="shared" si="1"/>
        <v>2.424242094743502</v>
      </c>
      <c r="J28" s="12"/>
      <c r="K28" s="5"/>
      <c r="L28" s="13"/>
      <c r="M28" s="4"/>
      <c r="N28" s="4"/>
      <c r="O28" s="4"/>
      <c r="Q28" s="11">
        <f t="shared" si="0"/>
        <v>0</v>
      </c>
      <c r="R28" s="18" t="s">
        <v>2</v>
      </c>
    </row>
    <row r="29" spans="1:18" ht="22.5">
      <c r="A29" s="26" t="s">
        <v>49</v>
      </c>
      <c r="B29" s="5" t="s">
        <v>64</v>
      </c>
      <c r="C29" s="5" t="s">
        <v>10</v>
      </c>
      <c r="D29" s="5"/>
      <c r="E29" s="5"/>
      <c r="F29" s="24">
        <v>326156</v>
      </c>
      <c r="G29" s="24">
        <v>326156</v>
      </c>
      <c r="H29" s="32">
        <f t="shared" si="1"/>
        <v>1.043072255162601</v>
      </c>
      <c r="I29" s="32">
        <f t="shared" si="1"/>
        <v>1.043072255162601</v>
      </c>
      <c r="J29" s="32"/>
      <c r="K29" s="34"/>
      <c r="L29" s="35"/>
      <c r="M29" s="36"/>
      <c r="N29" s="36"/>
      <c r="O29" s="36"/>
      <c r="P29" s="37"/>
      <c r="Q29" s="23">
        <f t="shared" si="0"/>
        <v>0</v>
      </c>
      <c r="R29" s="18" t="s">
        <v>2</v>
      </c>
    </row>
    <row r="30" spans="1:18" ht="22.5">
      <c r="A30" s="26" t="s">
        <v>50</v>
      </c>
      <c r="B30" s="14" t="s">
        <v>58</v>
      </c>
      <c r="C30" s="27" t="s">
        <v>59</v>
      </c>
      <c r="D30" s="28"/>
      <c r="E30" s="28">
        <v>0</v>
      </c>
      <c r="F30" s="29">
        <v>0</v>
      </c>
      <c r="G30" s="29">
        <v>0</v>
      </c>
      <c r="H30" s="12">
        <f t="shared" si="1"/>
        <v>0</v>
      </c>
      <c r="I30" s="30">
        <v>0</v>
      </c>
      <c r="J30" s="12"/>
      <c r="K30" s="5"/>
      <c r="L30" s="13"/>
      <c r="M30" s="4"/>
      <c r="N30" s="4"/>
      <c r="O30" s="4"/>
      <c r="Q30" s="11">
        <v>0</v>
      </c>
      <c r="R30" s="18" t="s">
        <v>2</v>
      </c>
    </row>
    <row r="31" spans="1:18" ht="45">
      <c r="A31" s="26" t="s">
        <v>51</v>
      </c>
      <c r="B31" s="14" t="s">
        <v>60</v>
      </c>
      <c r="C31" s="27" t="s">
        <v>59</v>
      </c>
      <c r="D31" s="28"/>
      <c r="E31" s="28">
        <v>0</v>
      </c>
      <c r="F31" s="29">
        <v>0</v>
      </c>
      <c r="G31" s="29">
        <v>0</v>
      </c>
      <c r="H31" s="12">
        <f>F31/31268783*100</f>
        <v>0</v>
      </c>
      <c r="I31" s="29">
        <v>0</v>
      </c>
      <c r="J31" s="12"/>
      <c r="K31" s="5"/>
      <c r="L31" s="13"/>
      <c r="M31" s="4"/>
      <c r="N31" s="4"/>
      <c r="O31" s="4"/>
      <c r="Q31" s="11">
        <v>0</v>
      </c>
      <c r="R31" s="18" t="s">
        <v>2</v>
      </c>
    </row>
    <row r="32" spans="1:18" ht="12.75">
      <c r="A32" s="26"/>
      <c r="B32" s="33" t="s">
        <v>73</v>
      </c>
      <c r="C32" s="27"/>
      <c r="D32" s="28"/>
      <c r="E32" s="28"/>
      <c r="F32" s="31">
        <f>SUM(F13:F31)</f>
        <v>11267890</v>
      </c>
      <c r="G32" s="31">
        <f>SUM(G13:G31)</f>
        <v>11267890</v>
      </c>
      <c r="H32" s="32">
        <f>SUM(H13:H31)</f>
        <v>36.03558859326248</v>
      </c>
      <c r="I32" s="32">
        <f>SUM(I13:I31)</f>
        <v>36.03558859326248</v>
      </c>
      <c r="J32" s="12"/>
      <c r="K32" s="5"/>
      <c r="L32" s="13"/>
      <c r="M32" s="4"/>
      <c r="N32" s="4"/>
      <c r="O32" s="4"/>
      <c r="Q32" s="11">
        <v>0</v>
      </c>
      <c r="R32" s="18" t="s">
        <v>2</v>
      </c>
    </row>
    <row r="33" spans="1:18" ht="12.75">
      <c r="A33" s="110" t="s">
        <v>0</v>
      </c>
      <c r="B33" s="112" t="s">
        <v>57</v>
      </c>
      <c r="C33" s="113"/>
      <c r="D33" s="16"/>
      <c r="E33" s="16"/>
      <c r="F33" s="83" t="s">
        <v>4</v>
      </c>
      <c r="G33" s="84"/>
      <c r="H33" s="83" t="s">
        <v>5</v>
      </c>
      <c r="I33" s="84"/>
      <c r="J33" s="16"/>
      <c r="K33" s="16"/>
      <c r="L33" s="16"/>
      <c r="M33" s="16"/>
      <c r="N33" s="16"/>
      <c r="O33" s="16"/>
      <c r="P33" s="16"/>
      <c r="Q33" s="116" t="s">
        <v>21</v>
      </c>
      <c r="R33" s="87" t="s">
        <v>22</v>
      </c>
    </row>
    <row r="34" spans="1:18" ht="22.5">
      <c r="A34" s="111"/>
      <c r="B34" s="114"/>
      <c r="C34" s="115"/>
      <c r="D34" s="16"/>
      <c r="E34" s="16"/>
      <c r="F34" s="5" t="s">
        <v>75</v>
      </c>
      <c r="G34" s="5" t="s">
        <v>76</v>
      </c>
      <c r="H34" s="5" t="s">
        <v>75</v>
      </c>
      <c r="I34" s="5" t="s">
        <v>76</v>
      </c>
      <c r="J34" s="16"/>
      <c r="K34" s="16"/>
      <c r="L34" s="16"/>
      <c r="M34" s="16"/>
      <c r="N34" s="16"/>
      <c r="O34" s="16"/>
      <c r="P34" s="16"/>
      <c r="Q34" s="117"/>
      <c r="R34" s="88"/>
    </row>
    <row r="35" spans="1:18" ht="12.75">
      <c r="A35" s="16"/>
      <c r="B35" s="108"/>
      <c r="C35" s="109"/>
      <c r="D35" s="16"/>
      <c r="E35" s="16"/>
      <c r="F35" s="24" t="s">
        <v>2</v>
      </c>
      <c r="G35" s="24" t="s">
        <v>2</v>
      </c>
      <c r="H35" s="24" t="s">
        <v>2</v>
      </c>
      <c r="I35" s="24" t="s">
        <v>2</v>
      </c>
      <c r="J35" s="23"/>
      <c r="K35" s="23"/>
      <c r="L35" s="23"/>
      <c r="M35" s="23"/>
      <c r="N35" s="23"/>
      <c r="O35" s="23"/>
      <c r="P35" s="23"/>
      <c r="Q35" s="24" t="s">
        <v>2</v>
      </c>
      <c r="R35" s="16" t="s">
        <v>2</v>
      </c>
    </row>
  </sheetData>
  <sheetProtection/>
  <mergeCells count="13">
    <mergeCell ref="R33:R34"/>
    <mergeCell ref="F11:G11"/>
    <mergeCell ref="H11:I11"/>
    <mergeCell ref="J11:K12"/>
    <mergeCell ref="L11:L12"/>
    <mergeCell ref="Q11:Q12"/>
    <mergeCell ref="R11:R12"/>
    <mergeCell ref="B35:C35"/>
    <mergeCell ref="A33:A34"/>
    <mergeCell ref="B33:C34"/>
    <mergeCell ref="F33:G33"/>
    <mergeCell ref="H33:I33"/>
    <mergeCell ref="Q33:Q3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2023-09-04T05:54:42Z</cp:lastPrinted>
  <dcterms:created xsi:type="dcterms:W3CDTF">1996-10-14T23:33:28Z</dcterms:created>
  <dcterms:modified xsi:type="dcterms:W3CDTF">2023-12-18T04:55:23Z</dcterms:modified>
  <cp:category/>
  <cp:version/>
  <cp:contentType/>
  <cp:contentStatus/>
</cp:coreProperties>
</file>